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アンケート結果" sheetId="1" r:id="rId1"/>
  </sheets>
  <definedNames>
    <definedName name="_xlnm.Print_Area" localSheetId="0">'アンケート結果'!$A$1:$BC$35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4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昨年度報告の浜松市立葵が丘小学校と同一地点</t>
        </r>
      </text>
    </comment>
  </commentList>
</comments>
</file>

<file path=xl/sharedStrings.xml><?xml version="1.0" encoding="utf-8"?>
<sst xmlns="http://schemas.openxmlformats.org/spreadsheetml/2006/main" count="219" uniqueCount="145">
  <si>
    <t>自治体名</t>
  </si>
  <si>
    <t>調査地点名</t>
  </si>
  <si>
    <t>区分</t>
  </si>
  <si>
    <t>水溶性イオン成分</t>
  </si>
  <si>
    <t>硫酸イオン</t>
  </si>
  <si>
    <t>硝酸イオン</t>
  </si>
  <si>
    <t>塩化物イオン</t>
  </si>
  <si>
    <t>ナトリウムイオン</t>
  </si>
  <si>
    <t>カリウムイオン</t>
  </si>
  <si>
    <t>カルシウムイオン</t>
  </si>
  <si>
    <t>マグネシウムイオン</t>
  </si>
  <si>
    <t>アンモニウムイオン</t>
  </si>
  <si>
    <t>無機元素成分</t>
  </si>
  <si>
    <t>ナトリウム</t>
  </si>
  <si>
    <t>アルミニウム</t>
  </si>
  <si>
    <t>ケイ素</t>
  </si>
  <si>
    <t>カリウム</t>
  </si>
  <si>
    <t>カルシウム</t>
  </si>
  <si>
    <t>スカンジウム</t>
  </si>
  <si>
    <t>チタン</t>
  </si>
  <si>
    <t>バナジウム</t>
  </si>
  <si>
    <t>クロム</t>
  </si>
  <si>
    <t>マンガン</t>
  </si>
  <si>
    <t>鉄</t>
  </si>
  <si>
    <t>コバルト</t>
  </si>
  <si>
    <t>ニッケル</t>
  </si>
  <si>
    <t>銅</t>
  </si>
  <si>
    <t>亜鉛</t>
  </si>
  <si>
    <t>ヒ素</t>
  </si>
  <si>
    <t>セレン</t>
  </si>
  <si>
    <t>ルビジウム</t>
  </si>
  <si>
    <t>モリブテン</t>
  </si>
  <si>
    <t>アンチモン</t>
  </si>
  <si>
    <t>セシウム</t>
  </si>
  <si>
    <t>バリウム</t>
  </si>
  <si>
    <t>ランタン</t>
  </si>
  <si>
    <t>セリウム</t>
  </si>
  <si>
    <t>サマリウム</t>
  </si>
  <si>
    <t>ハフニウム</t>
  </si>
  <si>
    <t>タングステン</t>
  </si>
  <si>
    <t>タンタル</t>
  </si>
  <si>
    <t>トリウム</t>
  </si>
  <si>
    <t>鉛</t>
  </si>
  <si>
    <t>炭素成分</t>
  </si>
  <si>
    <t>有機炭素OC1</t>
  </si>
  <si>
    <t>有機炭素OC2</t>
  </si>
  <si>
    <t>有機炭素OC3</t>
  </si>
  <si>
    <t>有機炭素OC4</t>
  </si>
  <si>
    <t>元素状炭素EC1</t>
  </si>
  <si>
    <t>元素状炭素EC2</t>
  </si>
  <si>
    <t>元素状炭素EC3</t>
  </si>
  <si>
    <t>炭化補正値</t>
  </si>
  <si>
    <t>水溶性有機炭素</t>
  </si>
  <si>
    <t>茨城県</t>
  </si>
  <si>
    <t>土浦</t>
  </si>
  <si>
    <t>土浦保健所</t>
  </si>
  <si>
    <t>一般</t>
  </si>
  <si>
    <t>○</t>
  </si>
  <si>
    <t>栃木県</t>
  </si>
  <si>
    <t>真岡</t>
  </si>
  <si>
    <t>真岡市役所</t>
  </si>
  <si>
    <t>群馬県</t>
  </si>
  <si>
    <t>東京都</t>
  </si>
  <si>
    <t>神奈川県</t>
  </si>
  <si>
    <t>山梨県</t>
  </si>
  <si>
    <t>長野県</t>
  </si>
  <si>
    <t>長野</t>
  </si>
  <si>
    <t>さいたま市</t>
  </si>
  <si>
    <t>千葉市</t>
  </si>
  <si>
    <t>横浜市</t>
  </si>
  <si>
    <t>×</t>
  </si>
  <si>
    <t>川崎市</t>
  </si>
  <si>
    <t>田島測定局</t>
  </si>
  <si>
    <t>相模原市</t>
  </si>
  <si>
    <t>静岡市</t>
  </si>
  <si>
    <t>浜松市</t>
  </si>
  <si>
    <t>埼玉県</t>
  </si>
  <si>
    <t>千葉県</t>
  </si>
  <si>
    <t>静岡県</t>
  </si>
  <si>
    <t>市原</t>
  </si>
  <si>
    <t>勝浦</t>
  </si>
  <si>
    <t>自排</t>
  </si>
  <si>
    <t>富津</t>
  </si>
  <si>
    <t>その他成分</t>
  </si>
  <si>
    <t>レボグルコサン</t>
  </si>
  <si>
    <t>測定局数</t>
  </si>
  <si>
    <t>川崎</t>
  </si>
  <si>
    <t>長野県環境保全研究所</t>
  </si>
  <si>
    <t>○</t>
  </si>
  <si>
    <t>浜松</t>
  </si>
  <si>
    <t>×</t>
  </si>
  <si>
    <t>測定局名
（建物名）</t>
  </si>
  <si>
    <t>カドミウム</t>
  </si>
  <si>
    <t>北部測定局</t>
  </si>
  <si>
    <t>千葉県環境研究センター</t>
  </si>
  <si>
    <t>勝浦市立北中学校跡地</t>
  </si>
  <si>
    <t>富津市立富津中学校</t>
  </si>
  <si>
    <t>甲府</t>
  </si>
  <si>
    <t>山梨県衛生環境研究所</t>
  </si>
  <si>
    <t>東山梨</t>
  </si>
  <si>
    <t>東山梨合同庁舎</t>
  </si>
  <si>
    <t>ジカルボン酸</t>
  </si>
  <si>
    <t>鴻巣</t>
  </si>
  <si>
    <t>一般</t>
  </si>
  <si>
    <t>八潮</t>
  </si>
  <si>
    <t>本庄</t>
  </si>
  <si>
    <t>鴻巣</t>
  </si>
  <si>
    <t>八潮</t>
  </si>
  <si>
    <t>本庄</t>
  </si>
  <si>
    <t>前橋</t>
  </si>
  <si>
    <t>群馬県衛生環境研究所</t>
  </si>
  <si>
    <t>桐生</t>
  </si>
  <si>
    <t>桐生市立東小学校</t>
  </si>
  <si>
    <t>富士</t>
  </si>
  <si>
    <t>富士市救急医療センター</t>
  </si>
  <si>
    <t>湖西</t>
  </si>
  <si>
    <t>湖西市役所</t>
  </si>
  <si>
    <t>服織小学校測定局</t>
  </si>
  <si>
    <t>千葉</t>
  </si>
  <si>
    <t>千葉市立千城台北小学校</t>
  </si>
  <si>
    <t>大和</t>
  </si>
  <si>
    <t>大和市役所</t>
  </si>
  <si>
    <t>茅ヶ崎</t>
  </si>
  <si>
    <t>茅ヶ崎駅前交差点</t>
  </si>
  <si>
    <t>自排</t>
  </si>
  <si>
    <t>相模原</t>
  </si>
  <si>
    <t>市役所測定局</t>
  </si>
  <si>
    <t>相模台</t>
  </si>
  <si>
    <t>相模台測定局</t>
  </si>
  <si>
    <t>さいたま</t>
  </si>
  <si>
    <t>さいたま市役所局</t>
  </si>
  <si>
    <t>潮田</t>
  </si>
  <si>
    <t>鶴見区潮田交流プラザ</t>
  </si>
  <si>
    <t>泉</t>
  </si>
  <si>
    <t>泉区総合庁舎</t>
  </si>
  <si>
    <t>青葉台</t>
  </si>
  <si>
    <t>青葉台交差点</t>
  </si>
  <si>
    <t>足立区綾瀬</t>
  </si>
  <si>
    <t>多摩市愛宕</t>
  </si>
  <si>
    <t>京葉道路亀戸</t>
  </si>
  <si>
    <t>甲州街道国立</t>
  </si>
  <si>
    <t>静岡市葵区羽鳥</t>
  </si>
  <si>
    <t>ベリリウム</t>
  </si>
  <si>
    <t>平成29年度調査分析項目に係るアンケート結果一覧</t>
  </si>
  <si>
    <t>注）水溶性イオン成分、無機元素成分及び炭素成分については、実施無し地点のみ「×」印で示した。その他成分については、実施地点のみ「○」印で示した。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</si>
</sst>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textRotation="255" shrinkToFit="1"/>
    </xf>
    <xf numFmtId="0" fontId="3" fillId="0" borderId="10" xfId="0" applyFont="1" applyFill="1" applyBorder="1" applyAlignment="1">
      <alignment vertical="center" textRotation="255" shrinkToFit="1"/>
    </xf>
    <xf numFmtId="0" fontId="3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textRotation="255" wrapText="1" shrinkToFit="1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39"/>
  <sheetViews>
    <sheetView tabSelected="1" zoomScale="90" zoomScaleNormal="90" zoomScalePageLayoutView="0" workbookViewId="0" topLeftCell="A24">
      <selection activeCell="A35" sqref="A1:BC35"/>
    </sheetView>
  </sheetViews>
  <sheetFormatPr defaultColWidth="9.00390625" defaultRowHeight="13.5"/>
  <cols>
    <col min="1" max="4" width="10.625" style="0" customWidth="1"/>
    <col min="5" max="55" width="2.625" style="0" customWidth="1"/>
  </cols>
  <sheetData>
    <row r="1" spans="1:17" ht="30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55" s="2" customFormat="1" ht="19.5" customHeight="1">
      <c r="A2" s="24" t="s">
        <v>0</v>
      </c>
      <c r="B2" s="24" t="s">
        <v>1</v>
      </c>
      <c r="C2" s="26" t="s">
        <v>91</v>
      </c>
      <c r="D2" s="24" t="s">
        <v>2</v>
      </c>
      <c r="E2" s="23" t="s">
        <v>3</v>
      </c>
      <c r="F2" s="23"/>
      <c r="G2" s="23"/>
      <c r="H2" s="23"/>
      <c r="I2" s="23"/>
      <c r="J2" s="23"/>
      <c r="K2" s="23"/>
      <c r="L2" s="23"/>
      <c r="M2" s="23" t="s">
        <v>12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 t="s">
        <v>43</v>
      </c>
      <c r="AR2" s="23"/>
      <c r="AS2" s="23"/>
      <c r="AT2" s="23"/>
      <c r="AU2" s="23"/>
      <c r="AV2" s="23"/>
      <c r="AW2" s="23"/>
      <c r="AX2" s="23"/>
      <c r="AY2" s="23"/>
      <c r="AZ2" s="24" t="s">
        <v>83</v>
      </c>
      <c r="BA2" s="24"/>
      <c r="BB2" s="24"/>
      <c r="BC2" s="24"/>
    </row>
    <row r="3" spans="1:56" s="2" customFormat="1" ht="159.75" customHeight="1">
      <c r="A3" s="24"/>
      <c r="B3" s="24"/>
      <c r="C3" s="24"/>
      <c r="D3" s="24"/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3" t="s">
        <v>38</v>
      </c>
      <c r="AM3" s="3" t="s">
        <v>39</v>
      </c>
      <c r="AN3" s="3" t="s">
        <v>40</v>
      </c>
      <c r="AO3" s="3" t="s">
        <v>41</v>
      </c>
      <c r="AP3" s="3" t="s">
        <v>42</v>
      </c>
      <c r="AQ3" s="3" t="s">
        <v>44</v>
      </c>
      <c r="AR3" s="3" t="s">
        <v>45</v>
      </c>
      <c r="AS3" s="3" t="s">
        <v>46</v>
      </c>
      <c r="AT3" s="3" t="s">
        <v>47</v>
      </c>
      <c r="AU3" s="3" t="s">
        <v>48</v>
      </c>
      <c r="AV3" s="3" t="s">
        <v>49</v>
      </c>
      <c r="AW3" s="3" t="s">
        <v>50</v>
      </c>
      <c r="AX3" s="3" t="s">
        <v>51</v>
      </c>
      <c r="AY3" s="3" t="s">
        <v>52</v>
      </c>
      <c r="AZ3" s="4" t="s">
        <v>84</v>
      </c>
      <c r="BA3" s="4" t="s">
        <v>92</v>
      </c>
      <c r="BB3" s="11" t="s">
        <v>142</v>
      </c>
      <c r="BC3" s="11" t="s">
        <v>101</v>
      </c>
      <c r="BD3" s="5"/>
    </row>
    <row r="4" spans="1:59" s="2" customFormat="1" ht="15.75" customHeight="1">
      <c r="A4" s="8" t="s">
        <v>53</v>
      </c>
      <c r="B4" s="8" t="s">
        <v>54</v>
      </c>
      <c r="C4" s="8" t="s">
        <v>55</v>
      </c>
      <c r="D4" s="8" t="s">
        <v>56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6"/>
      <c r="BE4" s="6"/>
      <c r="BF4" s="6"/>
      <c r="BG4" s="6"/>
    </row>
    <row r="5" spans="1:59" s="2" customFormat="1" ht="15.75" customHeight="1">
      <c r="A5" s="8" t="s">
        <v>58</v>
      </c>
      <c r="B5" s="8" t="s">
        <v>59</v>
      </c>
      <c r="C5" s="8" t="s">
        <v>60</v>
      </c>
      <c r="D5" s="8" t="s">
        <v>56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8" t="s">
        <v>90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9" t="s">
        <v>88</v>
      </c>
      <c r="BB5" s="19" t="s">
        <v>88</v>
      </c>
      <c r="BC5" s="17"/>
      <c r="BD5" s="6"/>
      <c r="BE5" s="7"/>
      <c r="BF5" s="6"/>
      <c r="BG5" s="6"/>
    </row>
    <row r="6" spans="1:59" s="2" customFormat="1" ht="15.75" customHeight="1">
      <c r="A6" s="25" t="s">
        <v>61</v>
      </c>
      <c r="B6" s="8" t="s">
        <v>109</v>
      </c>
      <c r="C6" s="16" t="s">
        <v>110</v>
      </c>
      <c r="D6" s="8" t="s">
        <v>103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8" t="s">
        <v>90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6"/>
      <c r="BE6" s="6"/>
      <c r="BF6" s="6"/>
      <c r="BG6" s="6"/>
    </row>
    <row r="7" spans="1:59" s="2" customFormat="1" ht="15.75" customHeight="1">
      <c r="A7" s="25"/>
      <c r="B7" s="8" t="s">
        <v>111</v>
      </c>
      <c r="C7" s="16" t="s">
        <v>112</v>
      </c>
      <c r="D7" s="8" t="s">
        <v>103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8" t="s">
        <v>90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6"/>
      <c r="BE7" s="6"/>
      <c r="BF7" s="6"/>
      <c r="BG7" s="6"/>
    </row>
    <row r="8" spans="1:59" s="2" customFormat="1" ht="15.75" customHeight="1">
      <c r="A8" s="25" t="s">
        <v>76</v>
      </c>
      <c r="B8" s="8" t="s">
        <v>102</v>
      </c>
      <c r="C8" s="8" t="s">
        <v>106</v>
      </c>
      <c r="D8" s="8" t="s">
        <v>103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8" t="s">
        <v>90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8" t="s">
        <v>90</v>
      </c>
      <c r="AZ8" s="17"/>
      <c r="BA8" s="17"/>
      <c r="BB8" s="17"/>
      <c r="BC8" s="17"/>
      <c r="BD8" s="6"/>
      <c r="BE8" s="6"/>
      <c r="BF8" s="6"/>
      <c r="BG8" s="6"/>
    </row>
    <row r="9" spans="1:59" s="2" customFormat="1" ht="15.75" customHeight="1">
      <c r="A9" s="25"/>
      <c r="B9" s="8" t="s">
        <v>104</v>
      </c>
      <c r="C9" s="8" t="s">
        <v>107</v>
      </c>
      <c r="D9" s="8" t="s">
        <v>103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8" t="s">
        <v>90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8" t="s">
        <v>90</v>
      </c>
      <c r="AZ9" s="17"/>
      <c r="BA9" s="17"/>
      <c r="BB9" s="17"/>
      <c r="BC9" s="17"/>
      <c r="BD9" s="6"/>
      <c r="BE9" s="6"/>
      <c r="BF9" s="6"/>
      <c r="BG9" s="6"/>
    </row>
    <row r="10" spans="1:59" s="2" customFormat="1" ht="15.75" customHeight="1">
      <c r="A10" s="25"/>
      <c r="B10" s="8" t="s">
        <v>105</v>
      </c>
      <c r="C10" s="8" t="s">
        <v>108</v>
      </c>
      <c r="D10" s="8" t="s">
        <v>103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 t="s">
        <v>90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 t="s">
        <v>90</v>
      </c>
      <c r="AZ10" s="17"/>
      <c r="BA10" s="17"/>
      <c r="BB10" s="17"/>
      <c r="BC10" s="17"/>
      <c r="BD10" s="6"/>
      <c r="BE10" s="6"/>
      <c r="BF10" s="6"/>
      <c r="BG10" s="6"/>
    </row>
    <row r="11" spans="1:59" s="2" customFormat="1" ht="15.75" customHeight="1">
      <c r="A11" s="25" t="s">
        <v>77</v>
      </c>
      <c r="B11" s="8" t="s">
        <v>79</v>
      </c>
      <c r="C11" s="16" t="s">
        <v>94</v>
      </c>
      <c r="D11" s="8" t="s">
        <v>56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9" t="s">
        <v>88</v>
      </c>
      <c r="BA11" s="19" t="s">
        <v>88</v>
      </c>
      <c r="BB11" s="19" t="s">
        <v>88</v>
      </c>
      <c r="BC11" s="19" t="s">
        <v>88</v>
      </c>
      <c r="BD11" s="6"/>
      <c r="BE11" s="6"/>
      <c r="BF11" s="6"/>
      <c r="BG11" s="6"/>
    </row>
    <row r="12" spans="1:59" s="2" customFormat="1" ht="15.75" customHeight="1">
      <c r="A12" s="25"/>
      <c r="B12" s="8" t="s">
        <v>80</v>
      </c>
      <c r="C12" s="16" t="s">
        <v>95</v>
      </c>
      <c r="D12" s="8" t="s">
        <v>56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9" t="s">
        <v>88</v>
      </c>
      <c r="BA12" s="19" t="s">
        <v>88</v>
      </c>
      <c r="BB12" s="19" t="s">
        <v>88</v>
      </c>
      <c r="BC12" s="19" t="s">
        <v>88</v>
      </c>
      <c r="BD12" s="6"/>
      <c r="BE12" s="6"/>
      <c r="BF12" s="6"/>
      <c r="BG12" s="6"/>
    </row>
    <row r="13" spans="1:59" s="2" customFormat="1" ht="15.75" customHeight="1">
      <c r="A13" s="25"/>
      <c r="B13" s="8" t="s">
        <v>82</v>
      </c>
      <c r="C13" s="16" t="s">
        <v>96</v>
      </c>
      <c r="D13" s="8" t="s">
        <v>56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9" t="s">
        <v>88</v>
      </c>
      <c r="BA13" s="19" t="s">
        <v>88</v>
      </c>
      <c r="BB13" s="19" t="s">
        <v>88</v>
      </c>
      <c r="BC13" s="19" t="s">
        <v>88</v>
      </c>
      <c r="BD13" s="6"/>
      <c r="BE13" s="6"/>
      <c r="BF13" s="6"/>
      <c r="BG13" s="6"/>
    </row>
    <row r="14" spans="1:59" s="2" customFormat="1" ht="15.75" customHeight="1">
      <c r="A14" s="25" t="s">
        <v>62</v>
      </c>
      <c r="B14" s="8" t="s">
        <v>137</v>
      </c>
      <c r="C14" s="8" t="s">
        <v>137</v>
      </c>
      <c r="D14" s="8" t="s">
        <v>103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6"/>
      <c r="BE14" s="6"/>
      <c r="BF14" s="6"/>
      <c r="BG14" s="6"/>
    </row>
    <row r="15" spans="1:59" s="2" customFormat="1" ht="15.75" customHeight="1">
      <c r="A15" s="25"/>
      <c r="B15" s="8" t="s">
        <v>138</v>
      </c>
      <c r="C15" s="8" t="s">
        <v>138</v>
      </c>
      <c r="D15" s="8" t="s">
        <v>103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 t="s">
        <v>90</v>
      </c>
      <c r="AZ15" s="17"/>
      <c r="BA15" s="17"/>
      <c r="BB15" s="17"/>
      <c r="BC15" s="17"/>
      <c r="BD15" s="6"/>
      <c r="BE15" s="6"/>
      <c r="BF15" s="6"/>
      <c r="BG15" s="6"/>
    </row>
    <row r="16" spans="1:59" s="2" customFormat="1" ht="15.75" customHeight="1">
      <c r="A16" s="25"/>
      <c r="B16" s="16" t="s">
        <v>139</v>
      </c>
      <c r="C16" s="16" t="s">
        <v>139</v>
      </c>
      <c r="D16" s="8" t="s">
        <v>124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 t="s">
        <v>90</v>
      </c>
      <c r="AZ16" s="17"/>
      <c r="BA16" s="17"/>
      <c r="BB16" s="17"/>
      <c r="BC16" s="17"/>
      <c r="BD16" s="6"/>
      <c r="BE16" s="6"/>
      <c r="BF16" s="6"/>
      <c r="BG16" s="6"/>
    </row>
    <row r="17" spans="1:59" s="2" customFormat="1" ht="15.75" customHeight="1">
      <c r="A17" s="25"/>
      <c r="B17" s="16" t="s">
        <v>140</v>
      </c>
      <c r="C17" s="16" t="s">
        <v>140</v>
      </c>
      <c r="D17" s="8" t="s">
        <v>124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 t="s">
        <v>90</v>
      </c>
      <c r="AZ17" s="17"/>
      <c r="BA17" s="17"/>
      <c r="BB17" s="17"/>
      <c r="BC17" s="17"/>
      <c r="BD17" s="6"/>
      <c r="BE17" s="6"/>
      <c r="BF17" s="6"/>
      <c r="BG17" s="6"/>
    </row>
    <row r="18" spans="1:59" s="2" customFormat="1" ht="15.75" customHeight="1">
      <c r="A18" s="25" t="s">
        <v>63</v>
      </c>
      <c r="B18" s="8" t="s">
        <v>120</v>
      </c>
      <c r="C18" s="8" t="s">
        <v>121</v>
      </c>
      <c r="D18" s="8" t="s">
        <v>103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90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6"/>
      <c r="BE18" s="6"/>
      <c r="BF18" s="6"/>
      <c r="BG18" s="6"/>
    </row>
    <row r="19" spans="1:59" s="2" customFormat="1" ht="15.75" customHeight="1">
      <c r="A19" s="25"/>
      <c r="B19" s="8" t="s">
        <v>122</v>
      </c>
      <c r="C19" s="16" t="s">
        <v>123</v>
      </c>
      <c r="D19" s="8" t="s">
        <v>124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 t="s">
        <v>90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6"/>
      <c r="BE19" s="6"/>
      <c r="BF19" s="6"/>
      <c r="BG19" s="6"/>
    </row>
    <row r="20" spans="1:59" s="2" customFormat="1" ht="15.75" customHeight="1">
      <c r="A20" s="25" t="s">
        <v>64</v>
      </c>
      <c r="B20" s="16" t="s">
        <v>97</v>
      </c>
      <c r="C20" s="16" t="s">
        <v>98</v>
      </c>
      <c r="D20" s="8" t="s">
        <v>56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6"/>
      <c r="BE20" s="6"/>
      <c r="BF20" s="6"/>
      <c r="BG20" s="6"/>
    </row>
    <row r="21" spans="1:59" s="2" customFormat="1" ht="15.75" customHeight="1">
      <c r="A21" s="25"/>
      <c r="B21" s="16" t="s">
        <v>99</v>
      </c>
      <c r="C21" s="16" t="s">
        <v>100</v>
      </c>
      <c r="D21" s="8" t="s">
        <v>56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6"/>
      <c r="BE21" s="6"/>
      <c r="BF21" s="6"/>
      <c r="BG21" s="6"/>
    </row>
    <row r="22" spans="1:59" s="2" customFormat="1" ht="15.75" customHeight="1">
      <c r="A22" s="8" t="s">
        <v>65</v>
      </c>
      <c r="B22" s="16" t="s">
        <v>66</v>
      </c>
      <c r="C22" s="16" t="s">
        <v>87</v>
      </c>
      <c r="D22" s="8" t="s">
        <v>56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 t="s">
        <v>90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8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8" t="s">
        <v>90</v>
      </c>
      <c r="AZ22" s="17"/>
      <c r="BA22" s="19" t="s">
        <v>88</v>
      </c>
      <c r="BB22" s="17"/>
      <c r="BC22" s="17"/>
      <c r="BD22" s="6"/>
      <c r="BE22" s="6"/>
      <c r="BF22" s="6"/>
      <c r="BG22" s="6"/>
    </row>
    <row r="23" spans="1:59" s="2" customFormat="1" ht="15.75" customHeight="1">
      <c r="A23" s="25" t="s">
        <v>78</v>
      </c>
      <c r="B23" s="16" t="s">
        <v>113</v>
      </c>
      <c r="C23" s="16" t="s">
        <v>114</v>
      </c>
      <c r="D23" s="8" t="s">
        <v>103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8" t="s">
        <v>90</v>
      </c>
      <c r="AZ23" s="20"/>
      <c r="BA23" s="19" t="s">
        <v>88</v>
      </c>
      <c r="BB23" s="17"/>
      <c r="BC23" s="17"/>
      <c r="BD23" s="6"/>
      <c r="BE23" s="6"/>
      <c r="BF23" s="6"/>
      <c r="BG23" s="6"/>
    </row>
    <row r="24" spans="1:59" s="2" customFormat="1" ht="15.75" customHeight="1">
      <c r="A24" s="25"/>
      <c r="B24" s="16" t="s">
        <v>115</v>
      </c>
      <c r="C24" s="16" t="s">
        <v>116</v>
      </c>
      <c r="D24" s="8" t="s">
        <v>103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8" t="s">
        <v>90</v>
      </c>
      <c r="AZ24" s="17"/>
      <c r="BA24" s="19" t="s">
        <v>88</v>
      </c>
      <c r="BB24" s="17"/>
      <c r="BC24" s="17"/>
      <c r="BD24" s="6"/>
      <c r="BE24" s="6"/>
      <c r="BF24" s="6"/>
      <c r="BG24" s="6"/>
    </row>
    <row r="25" spans="1:59" s="2" customFormat="1" ht="15.75" customHeight="1">
      <c r="A25" s="8" t="s">
        <v>67</v>
      </c>
      <c r="B25" s="16" t="s">
        <v>129</v>
      </c>
      <c r="C25" s="16" t="s">
        <v>130</v>
      </c>
      <c r="D25" s="8" t="s">
        <v>103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8" t="s">
        <v>90</v>
      </c>
      <c r="AZ25" s="17"/>
      <c r="BA25" s="17"/>
      <c r="BB25" s="17"/>
      <c r="BC25" s="17"/>
      <c r="BD25" s="6"/>
      <c r="BE25" s="6"/>
      <c r="BF25" s="6"/>
      <c r="BG25" s="6"/>
    </row>
    <row r="26" spans="1:59" s="2" customFormat="1" ht="15.75" customHeight="1">
      <c r="A26" s="8" t="s">
        <v>68</v>
      </c>
      <c r="B26" s="16" t="s">
        <v>118</v>
      </c>
      <c r="C26" s="16" t="s">
        <v>119</v>
      </c>
      <c r="D26" s="8" t="s">
        <v>103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21" t="s">
        <v>57</v>
      </c>
      <c r="BA26" s="17"/>
      <c r="BB26" s="17"/>
      <c r="BC26" s="17"/>
      <c r="BD26" s="6"/>
      <c r="BE26" s="6"/>
      <c r="BF26" s="6"/>
      <c r="BG26" s="6"/>
    </row>
    <row r="27" spans="1:59" s="2" customFormat="1" ht="15.75" customHeight="1">
      <c r="A27" s="25" t="s">
        <v>69</v>
      </c>
      <c r="B27" s="16" t="s">
        <v>131</v>
      </c>
      <c r="C27" s="16" t="s">
        <v>132</v>
      </c>
      <c r="D27" s="8" t="s">
        <v>103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8" t="s">
        <v>90</v>
      </c>
      <c r="AZ27" s="17"/>
      <c r="BA27" s="17"/>
      <c r="BB27" s="17"/>
      <c r="BC27" s="17"/>
      <c r="BD27" s="6"/>
      <c r="BE27" s="6"/>
      <c r="BF27" s="6"/>
      <c r="BG27" s="6"/>
    </row>
    <row r="28" spans="1:59" s="2" customFormat="1" ht="15.75" customHeight="1">
      <c r="A28" s="25"/>
      <c r="B28" s="16" t="s">
        <v>133</v>
      </c>
      <c r="C28" s="16" t="s">
        <v>134</v>
      </c>
      <c r="D28" s="8" t="s">
        <v>103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8" t="s">
        <v>90</v>
      </c>
      <c r="AZ28" s="17"/>
      <c r="BA28" s="17"/>
      <c r="BB28" s="17"/>
      <c r="BC28" s="17"/>
      <c r="BD28" s="6"/>
      <c r="BE28" s="6"/>
      <c r="BF28" s="6"/>
      <c r="BG28" s="6"/>
    </row>
    <row r="29" spans="1:59" s="2" customFormat="1" ht="15.75" customHeight="1">
      <c r="A29" s="25"/>
      <c r="B29" s="16" t="s">
        <v>135</v>
      </c>
      <c r="C29" s="16" t="s">
        <v>136</v>
      </c>
      <c r="D29" s="8" t="s">
        <v>124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8" t="s">
        <v>90</v>
      </c>
      <c r="AZ29" s="17"/>
      <c r="BA29" s="17"/>
      <c r="BB29" s="17"/>
      <c r="BC29" s="17"/>
      <c r="BD29" s="6"/>
      <c r="BE29" s="6"/>
      <c r="BF29" s="6"/>
      <c r="BG29" s="6"/>
    </row>
    <row r="30" spans="1:59" s="2" customFormat="1" ht="15.75" customHeight="1">
      <c r="A30" s="8" t="s">
        <v>71</v>
      </c>
      <c r="B30" s="16" t="s">
        <v>86</v>
      </c>
      <c r="C30" s="16" t="s">
        <v>72</v>
      </c>
      <c r="D30" s="8" t="s">
        <v>56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 t="s">
        <v>90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6"/>
      <c r="BE30" s="6"/>
      <c r="BF30" s="6"/>
      <c r="BG30" s="6"/>
    </row>
    <row r="31" spans="1:55" s="2" customFormat="1" ht="15.75" customHeight="1">
      <c r="A31" s="25" t="s">
        <v>73</v>
      </c>
      <c r="B31" s="16" t="s">
        <v>125</v>
      </c>
      <c r="C31" s="16" t="s">
        <v>126</v>
      </c>
      <c r="D31" s="8" t="s">
        <v>103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8" t="s">
        <v>70</v>
      </c>
      <c r="AZ31" s="17"/>
      <c r="BA31" s="17"/>
      <c r="BB31" s="17"/>
      <c r="BC31" s="17"/>
    </row>
    <row r="32" spans="1:55" s="2" customFormat="1" ht="15.75" customHeight="1">
      <c r="A32" s="25"/>
      <c r="B32" s="16" t="s">
        <v>127</v>
      </c>
      <c r="C32" s="16" t="s">
        <v>128</v>
      </c>
      <c r="D32" s="8" t="s">
        <v>103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8" t="s">
        <v>70</v>
      </c>
      <c r="AZ32" s="17"/>
      <c r="BA32" s="17"/>
      <c r="BB32" s="17"/>
      <c r="BC32" s="17"/>
    </row>
    <row r="33" spans="1:59" s="2" customFormat="1" ht="15.75" customHeight="1">
      <c r="A33" s="8" t="s">
        <v>74</v>
      </c>
      <c r="B33" s="16" t="s">
        <v>141</v>
      </c>
      <c r="C33" s="16" t="s">
        <v>117</v>
      </c>
      <c r="D33" s="8" t="s">
        <v>103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6"/>
      <c r="BE33" s="6"/>
      <c r="BF33" s="6"/>
      <c r="BG33" s="6"/>
    </row>
    <row r="34" spans="1:59" s="2" customFormat="1" ht="15.75" customHeight="1">
      <c r="A34" s="8" t="s">
        <v>75</v>
      </c>
      <c r="B34" s="16" t="s">
        <v>89</v>
      </c>
      <c r="C34" s="16" t="s">
        <v>93</v>
      </c>
      <c r="D34" s="8" t="s">
        <v>56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 t="s">
        <v>90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22"/>
      <c r="BA34" s="22"/>
      <c r="BB34" s="22"/>
      <c r="BC34" s="22"/>
      <c r="BD34" s="6"/>
      <c r="BE34" s="6"/>
      <c r="BF34" s="6"/>
      <c r="BG34" s="6"/>
    </row>
    <row r="35" spans="1:59" s="2" customFormat="1" ht="15.75" customHeight="1">
      <c r="A35" s="31" t="s">
        <v>144</v>
      </c>
      <c r="B35" s="28"/>
      <c r="C35" s="28"/>
      <c r="D35" s="2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30"/>
      <c r="BB35" s="30"/>
      <c r="BC35" s="30"/>
      <c r="BD35" s="6"/>
      <c r="BE35" s="6"/>
      <c r="BF35" s="6"/>
      <c r="BG35" s="6"/>
    </row>
    <row r="36" s="2" customFormat="1" ht="11.25"/>
    <row r="37" spans="2:55" s="2" customFormat="1" ht="11.25">
      <c r="B37" s="9" t="s">
        <v>85</v>
      </c>
      <c r="C37" s="9" t="s">
        <v>2</v>
      </c>
      <c r="E37" s="12" t="str">
        <f aca="true" t="shared" si="0" ref="E37:AJ37">E3</f>
        <v>硫酸イオン</v>
      </c>
      <c r="F37" s="12" t="str">
        <f t="shared" si="0"/>
        <v>硝酸イオン</v>
      </c>
      <c r="G37" s="12" t="str">
        <f t="shared" si="0"/>
        <v>塩化物イオン</v>
      </c>
      <c r="H37" s="12" t="str">
        <f t="shared" si="0"/>
        <v>ナトリウムイオン</v>
      </c>
      <c r="I37" s="12" t="str">
        <f t="shared" si="0"/>
        <v>カリウムイオン</v>
      </c>
      <c r="J37" s="12" t="str">
        <f t="shared" si="0"/>
        <v>カルシウムイオン</v>
      </c>
      <c r="K37" s="12" t="str">
        <f t="shared" si="0"/>
        <v>マグネシウムイオン</v>
      </c>
      <c r="L37" s="12" t="str">
        <f t="shared" si="0"/>
        <v>アンモニウムイオン</v>
      </c>
      <c r="M37" s="13" t="str">
        <f t="shared" si="0"/>
        <v>ナトリウム</v>
      </c>
      <c r="N37" s="13" t="str">
        <f t="shared" si="0"/>
        <v>アルミニウム</v>
      </c>
      <c r="O37" s="13" t="str">
        <f t="shared" si="0"/>
        <v>ケイ素</v>
      </c>
      <c r="P37" s="13" t="str">
        <f t="shared" si="0"/>
        <v>カリウム</v>
      </c>
      <c r="Q37" s="13" t="str">
        <f t="shared" si="0"/>
        <v>カルシウム</v>
      </c>
      <c r="R37" s="13" t="str">
        <f t="shared" si="0"/>
        <v>スカンジウム</v>
      </c>
      <c r="S37" s="13" t="str">
        <f t="shared" si="0"/>
        <v>チタン</v>
      </c>
      <c r="T37" s="13" t="str">
        <f t="shared" si="0"/>
        <v>バナジウム</v>
      </c>
      <c r="U37" s="13" t="str">
        <f t="shared" si="0"/>
        <v>クロム</v>
      </c>
      <c r="V37" s="13" t="str">
        <f t="shared" si="0"/>
        <v>マンガン</v>
      </c>
      <c r="W37" s="13" t="str">
        <f t="shared" si="0"/>
        <v>鉄</v>
      </c>
      <c r="X37" s="13" t="str">
        <f t="shared" si="0"/>
        <v>コバルト</v>
      </c>
      <c r="Y37" s="13" t="str">
        <f t="shared" si="0"/>
        <v>ニッケル</v>
      </c>
      <c r="Z37" s="13" t="str">
        <f t="shared" si="0"/>
        <v>銅</v>
      </c>
      <c r="AA37" s="13" t="str">
        <f t="shared" si="0"/>
        <v>亜鉛</v>
      </c>
      <c r="AB37" s="13" t="str">
        <f t="shared" si="0"/>
        <v>ヒ素</v>
      </c>
      <c r="AC37" s="13" t="str">
        <f t="shared" si="0"/>
        <v>セレン</v>
      </c>
      <c r="AD37" s="13" t="str">
        <f t="shared" si="0"/>
        <v>ルビジウム</v>
      </c>
      <c r="AE37" s="13" t="str">
        <f t="shared" si="0"/>
        <v>モリブテン</v>
      </c>
      <c r="AF37" s="13" t="str">
        <f t="shared" si="0"/>
        <v>アンチモン</v>
      </c>
      <c r="AG37" s="13" t="str">
        <f t="shared" si="0"/>
        <v>セシウム</v>
      </c>
      <c r="AH37" s="13" t="str">
        <f t="shared" si="0"/>
        <v>バリウム</v>
      </c>
      <c r="AI37" s="13" t="str">
        <f t="shared" si="0"/>
        <v>ランタン</v>
      </c>
      <c r="AJ37" s="13" t="str">
        <f t="shared" si="0"/>
        <v>セリウム</v>
      </c>
      <c r="AK37" s="13" t="str">
        <f aca="true" t="shared" si="1" ref="AK37:BC37">AK3</f>
        <v>サマリウム</v>
      </c>
      <c r="AL37" s="13" t="str">
        <f t="shared" si="1"/>
        <v>ハフニウム</v>
      </c>
      <c r="AM37" s="13" t="str">
        <f t="shared" si="1"/>
        <v>タングステン</v>
      </c>
      <c r="AN37" s="13" t="str">
        <f t="shared" si="1"/>
        <v>タンタル</v>
      </c>
      <c r="AO37" s="13" t="str">
        <f t="shared" si="1"/>
        <v>トリウム</v>
      </c>
      <c r="AP37" s="13" t="str">
        <f t="shared" si="1"/>
        <v>鉛</v>
      </c>
      <c r="AQ37" s="14" t="str">
        <f t="shared" si="1"/>
        <v>有機炭素OC1</v>
      </c>
      <c r="AR37" s="14" t="str">
        <f t="shared" si="1"/>
        <v>有機炭素OC2</v>
      </c>
      <c r="AS37" s="14" t="str">
        <f t="shared" si="1"/>
        <v>有機炭素OC3</v>
      </c>
      <c r="AT37" s="14" t="str">
        <f t="shared" si="1"/>
        <v>有機炭素OC4</v>
      </c>
      <c r="AU37" s="14" t="str">
        <f t="shared" si="1"/>
        <v>元素状炭素EC1</v>
      </c>
      <c r="AV37" s="14" t="str">
        <f t="shared" si="1"/>
        <v>元素状炭素EC2</v>
      </c>
      <c r="AW37" s="14" t="str">
        <f t="shared" si="1"/>
        <v>元素状炭素EC3</v>
      </c>
      <c r="AX37" s="14" t="str">
        <f t="shared" si="1"/>
        <v>炭化補正値</v>
      </c>
      <c r="AY37" s="14" t="str">
        <f t="shared" si="1"/>
        <v>水溶性有機炭素</v>
      </c>
      <c r="AZ37" s="15" t="str">
        <f t="shared" si="1"/>
        <v>レボグルコサン</v>
      </c>
      <c r="BA37" s="15" t="str">
        <f t="shared" si="1"/>
        <v>カドミウム</v>
      </c>
      <c r="BB37" s="15" t="str">
        <f t="shared" si="1"/>
        <v>ベリリウム</v>
      </c>
      <c r="BC37" s="15" t="str">
        <f t="shared" si="1"/>
        <v>ジカルボン酸</v>
      </c>
    </row>
    <row r="38" spans="3:4" s="2" customFormat="1" ht="11.25">
      <c r="C38" s="9" t="s">
        <v>56</v>
      </c>
      <c r="D38" s="10" t="s">
        <v>81</v>
      </c>
    </row>
    <row r="39" spans="2:55" s="2" customFormat="1" ht="11.25">
      <c r="B39" s="2">
        <f>COUNTA(B4:B34)</f>
        <v>31</v>
      </c>
      <c r="C39" s="2">
        <f>COUNTIF(D4:D34,"一般")</f>
        <v>27</v>
      </c>
      <c r="D39" s="2">
        <f>COUNTIF(D4:D34,"自排")</f>
        <v>4</v>
      </c>
      <c r="E39" s="2">
        <f>COUNTIF(E4:E34,"×")</f>
        <v>0</v>
      </c>
      <c r="F39" s="2">
        <f aca="true" t="shared" si="2" ref="F39:AY39">COUNTIF(F4:F34,"×")</f>
        <v>0</v>
      </c>
      <c r="G39" s="2">
        <f t="shared" si="2"/>
        <v>0</v>
      </c>
      <c r="H39" s="2">
        <f t="shared" si="2"/>
        <v>0</v>
      </c>
      <c r="I39" s="2">
        <f t="shared" si="2"/>
        <v>0</v>
      </c>
      <c r="J39" s="2">
        <f t="shared" si="2"/>
        <v>0</v>
      </c>
      <c r="K39" s="2">
        <f t="shared" si="2"/>
        <v>0</v>
      </c>
      <c r="L39" s="2">
        <f t="shared" si="2"/>
        <v>0</v>
      </c>
      <c r="M39" s="2">
        <f t="shared" si="2"/>
        <v>0</v>
      </c>
      <c r="N39" s="2">
        <f t="shared" si="2"/>
        <v>0</v>
      </c>
      <c r="O39" s="2">
        <f t="shared" si="2"/>
        <v>11</v>
      </c>
      <c r="P39" s="2">
        <f t="shared" si="2"/>
        <v>0</v>
      </c>
      <c r="Q39" s="2">
        <f t="shared" si="2"/>
        <v>0</v>
      </c>
      <c r="R39" s="2">
        <f t="shared" si="2"/>
        <v>0</v>
      </c>
      <c r="S39" s="2">
        <f t="shared" si="2"/>
        <v>0</v>
      </c>
      <c r="T39" s="2">
        <f t="shared" si="2"/>
        <v>0</v>
      </c>
      <c r="U39" s="2">
        <f t="shared" si="2"/>
        <v>0</v>
      </c>
      <c r="V39" s="2">
        <f t="shared" si="2"/>
        <v>0</v>
      </c>
      <c r="W39" s="2">
        <f t="shared" si="2"/>
        <v>0</v>
      </c>
      <c r="X39" s="2">
        <f t="shared" si="2"/>
        <v>0</v>
      </c>
      <c r="Y39" s="2">
        <f t="shared" si="2"/>
        <v>0</v>
      </c>
      <c r="Z39" s="2">
        <f t="shared" si="2"/>
        <v>0</v>
      </c>
      <c r="AA39" s="2">
        <f t="shared" si="2"/>
        <v>0</v>
      </c>
      <c r="AB39" s="2">
        <f t="shared" si="2"/>
        <v>0</v>
      </c>
      <c r="AC39" s="2">
        <f t="shared" si="2"/>
        <v>0</v>
      </c>
      <c r="AD39" s="2">
        <f t="shared" si="2"/>
        <v>0</v>
      </c>
      <c r="AE39" s="2">
        <f t="shared" si="2"/>
        <v>0</v>
      </c>
      <c r="AF39" s="2">
        <f t="shared" si="2"/>
        <v>0</v>
      </c>
      <c r="AG39" s="2">
        <f t="shared" si="2"/>
        <v>0</v>
      </c>
      <c r="AH39" s="2">
        <f t="shared" si="2"/>
        <v>0</v>
      </c>
      <c r="AI39" s="2">
        <f t="shared" si="2"/>
        <v>0</v>
      </c>
      <c r="AJ39" s="2">
        <f t="shared" si="2"/>
        <v>0</v>
      </c>
      <c r="AK39" s="2">
        <f t="shared" si="2"/>
        <v>0</v>
      </c>
      <c r="AL39" s="2">
        <f t="shared" si="2"/>
        <v>0</v>
      </c>
      <c r="AM39" s="2">
        <f t="shared" si="2"/>
        <v>0</v>
      </c>
      <c r="AN39" s="2">
        <f t="shared" si="2"/>
        <v>0</v>
      </c>
      <c r="AO39" s="2">
        <f t="shared" si="2"/>
        <v>0</v>
      </c>
      <c r="AP39" s="2">
        <f t="shared" si="2"/>
        <v>0</v>
      </c>
      <c r="AQ39" s="2">
        <f t="shared" si="2"/>
        <v>0</v>
      </c>
      <c r="AR39" s="2">
        <f t="shared" si="2"/>
        <v>0</v>
      </c>
      <c r="AS39" s="2">
        <f t="shared" si="2"/>
        <v>0</v>
      </c>
      <c r="AT39" s="2">
        <f t="shared" si="2"/>
        <v>0</v>
      </c>
      <c r="AU39" s="2">
        <f t="shared" si="2"/>
        <v>0</v>
      </c>
      <c r="AV39" s="2">
        <f t="shared" si="2"/>
        <v>0</v>
      </c>
      <c r="AW39" s="2">
        <f t="shared" si="2"/>
        <v>0</v>
      </c>
      <c r="AX39" s="2">
        <f t="shared" si="2"/>
        <v>0</v>
      </c>
      <c r="AY39" s="2">
        <f t="shared" si="2"/>
        <v>15</v>
      </c>
      <c r="AZ39" s="2">
        <f>COUNTIF(AZ4:AZ34,"○")</f>
        <v>4</v>
      </c>
      <c r="BA39" s="2">
        <f>COUNTIF(BA4:BA34,"○")</f>
        <v>7</v>
      </c>
      <c r="BB39" s="2">
        <f>COUNTIF(BB4:BB34,"○")</f>
        <v>4</v>
      </c>
      <c r="BC39" s="2">
        <f>COUNTIF(BC4:BC34,"○")</f>
        <v>3</v>
      </c>
    </row>
  </sheetData>
  <sheetProtection/>
  <mergeCells count="17">
    <mergeCell ref="A31:A32"/>
    <mergeCell ref="E2:L2"/>
    <mergeCell ref="A14:A17"/>
    <mergeCell ref="A18:A19"/>
    <mergeCell ref="A20:A21"/>
    <mergeCell ref="A23:A24"/>
    <mergeCell ref="A27:A29"/>
    <mergeCell ref="M2:AP2"/>
    <mergeCell ref="AQ2:AY2"/>
    <mergeCell ref="AZ2:BC2"/>
    <mergeCell ref="A6:A7"/>
    <mergeCell ref="A8:A10"/>
    <mergeCell ref="A11:A13"/>
    <mergeCell ref="A2:A3"/>
    <mergeCell ref="B2:B3"/>
    <mergeCell ref="C2:C3"/>
    <mergeCell ref="D2:D3"/>
  </mergeCells>
  <printOptions/>
  <pageMargins left="0.9055118110236221" right="0.7086614173228347" top="0.7480314960629921" bottom="0.7480314960629921" header="0.31496062992125984" footer="0.31496062992125984"/>
  <pageSetup fitToHeight="1" fitToWidth="1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2018-06-06T00:19:07Z</cp:lastPrinted>
  <dcterms:created xsi:type="dcterms:W3CDTF">2014-05-23T08:10:28Z</dcterms:created>
  <dcterms:modified xsi:type="dcterms:W3CDTF">2018-06-06T00:19:41Z</dcterms:modified>
  <cp:category/>
  <cp:version/>
  <cp:contentType/>
  <cp:contentStatus/>
</cp:coreProperties>
</file>